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1185" windowWidth="18195" windowHeight="6855" activeTab="2"/>
  </bookViews>
  <sheets>
    <sheet name="Q3.a" sheetId="1" r:id="rId1"/>
    <sheet name="Q3.b" sheetId="2" r:id="rId2"/>
    <sheet name="Q3.c" sheetId="3" r:id="rId3"/>
  </sheets>
  <calcPr calcId="125725"/>
</workbook>
</file>

<file path=xl/calcChain.xml><?xml version="1.0" encoding="utf-8"?>
<calcChain xmlns="http://schemas.openxmlformats.org/spreadsheetml/2006/main">
  <c r="E72" i="1"/>
  <c r="E70"/>
  <c r="E67"/>
  <c r="E66"/>
  <c r="E65"/>
  <c r="E62"/>
  <c r="E61"/>
  <c r="E57"/>
  <c r="E56"/>
  <c r="E54"/>
  <c r="E51"/>
  <c r="E46"/>
  <c r="E45"/>
  <c r="E44"/>
  <c r="E41"/>
  <c r="E39"/>
  <c r="E36"/>
  <c r="E35"/>
  <c r="E34"/>
  <c r="E31"/>
  <c r="E29"/>
  <c r="E26"/>
  <c r="E25"/>
  <c r="E21"/>
  <c r="E16"/>
  <c r="E15"/>
  <c r="E10"/>
  <c r="E8"/>
  <c r="E11" s="1"/>
  <c r="E5"/>
</calcChain>
</file>

<file path=xl/sharedStrings.xml><?xml version="1.0" encoding="utf-8"?>
<sst xmlns="http://schemas.openxmlformats.org/spreadsheetml/2006/main" count="105" uniqueCount="95">
  <si>
    <t xml:space="preserve">Quick ratio </t>
  </si>
  <si>
    <t>Cash ratio</t>
  </si>
  <si>
    <t>Total debt ratio</t>
  </si>
  <si>
    <t>Times interest earned</t>
  </si>
  <si>
    <t>Cash coverage ratio</t>
  </si>
  <si>
    <t>Current ratio = Current assets / Current liabilities</t>
  </si>
  <si>
    <t>Quick ratio = (Total current assets - Inventory - Prepaid expenses)/Current liabilities</t>
  </si>
  <si>
    <t xml:space="preserve">Cash ratio = (Cash + Cash Equivalents)/Total current liabilities </t>
  </si>
  <si>
    <t xml:space="preserve">Total asset turnover = Net sales / Average total assets </t>
  </si>
  <si>
    <t xml:space="preserve">Inventory turnover = Cost of goods sold / Average inventory </t>
  </si>
  <si>
    <t xml:space="preserve">Receivables turnover = Net credit sales / Average accounts receivable </t>
  </si>
  <si>
    <t xml:space="preserve">Total debt ratio = Total liabilities / Total assets </t>
  </si>
  <si>
    <t xml:space="preserve">Times interest earned = Income before interest and taxes / Interest expense </t>
  </si>
  <si>
    <t xml:space="preserve">Cash coverage ratio = (EBIT + Non- cash expenses)/ Interest expense </t>
  </si>
  <si>
    <t>Profit margin = Net income / Net sales</t>
  </si>
  <si>
    <t xml:space="preserve">Return on assets = Net income / Average total assets </t>
  </si>
  <si>
    <t>Return on equity = Net income / Stockholder's equity</t>
  </si>
  <si>
    <t xml:space="preserve">Question 1: Financial Ratios Analysis </t>
  </si>
  <si>
    <t>Current assets</t>
  </si>
  <si>
    <t xml:space="preserve">Current liabilties </t>
  </si>
  <si>
    <t>Current ratio</t>
  </si>
  <si>
    <t xml:space="preserve">Total current assets </t>
  </si>
  <si>
    <t xml:space="preserve">Inventory </t>
  </si>
  <si>
    <t>Quick ratio</t>
  </si>
  <si>
    <t xml:space="preserve">Cash </t>
  </si>
  <si>
    <t xml:space="preserve">Total current liabilties </t>
  </si>
  <si>
    <t xml:space="preserve">Cash ratio </t>
  </si>
  <si>
    <t xml:space="preserve">Net sales </t>
  </si>
  <si>
    <t xml:space="preserve">Average total assets </t>
  </si>
  <si>
    <t xml:space="preserve">Total asset turnover </t>
  </si>
  <si>
    <t xml:space="preserve">Cost of goods sold </t>
  </si>
  <si>
    <t xml:space="preserve">Average inventory </t>
  </si>
  <si>
    <t xml:space="preserve">Inventory turnover </t>
  </si>
  <si>
    <t xml:space="preserve">Net credit sales </t>
  </si>
  <si>
    <t xml:space="preserve">Average accounts receivable </t>
  </si>
  <si>
    <t>Receivables turnover ratio</t>
  </si>
  <si>
    <t xml:space="preserve">Total asset turnover ratio </t>
  </si>
  <si>
    <t>Inventory turnover ratio</t>
  </si>
  <si>
    <t xml:space="preserve">Total liabilties </t>
  </si>
  <si>
    <t xml:space="preserve">Total assets </t>
  </si>
  <si>
    <t xml:space="preserve">Total liabilities </t>
  </si>
  <si>
    <t xml:space="preserve">Total equity </t>
  </si>
  <si>
    <t>Debt-equity ratio</t>
  </si>
  <si>
    <t xml:space="preserve">Total stockholder's equity </t>
  </si>
  <si>
    <t xml:space="preserve">Equity multiplier </t>
  </si>
  <si>
    <t xml:space="preserve">Income before interest and taxes </t>
  </si>
  <si>
    <t>Interest expense</t>
  </si>
  <si>
    <t xml:space="preserve">Earnings before interest and tax </t>
  </si>
  <si>
    <t xml:space="preserve">Non-cash expenses </t>
  </si>
  <si>
    <t xml:space="preserve">Interest expense </t>
  </si>
  <si>
    <t xml:space="preserve">Net income </t>
  </si>
  <si>
    <t xml:space="preserve">Profit margin </t>
  </si>
  <si>
    <t xml:space="preserve">Return on assets </t>
  </si>
  <si>
    <t xml:space="preserve">Stockholders equity </t>
  </si>
  <si>
    <t xml:space="preserve">Return on equity </t>
  </si>
  <si>
    <t xml:space="preserve">Equity multiplier = Total assets / Total stockholder's equity </t>
  </si>
  <si>
    <t>Debt–equity ratio = Total liabilities / Total equity</t>
  </si>
  <si>
    <t xml:space="preserve">Current ratio </t>
  </si>
  <si>
    <t xml:space="preserve">Receivable turnover </t>
  </si>
  <si>
    <t xml:space="preserve">Total debt ratio </t>
  </si>
  <si>
    <t xml:space="preserve">Debt-equity ratio </t>
  </si>
  <si>
    <t xml:space="preserve">Times interest earned </t>
  </si>
  <si>
    <t xml:space="preserve">Cash coverage ratio </t>
  </si>
  <si>
    <t xml:space="preserve">S&amp;S Performance Comparison With Light Airplane Industry Ratios </t>
  </si>
  <si>
    <t xml:space="preserve">Industry Average </t>
  </si>
  <si>
    <t xml:space="preserve">S&amp;S Air Co. </t>
  </si>
  <si>
    <t>Lower Quartile</t>
  </si>
  <si>
    <t xml:space="preserve">Upper Quartile </t>
  </si>
  <si>
    <t>Comment</t>
  </si>
  <si>
    <t>Assumptions:</t>
  </si>
  <si>
    <t xml:space="preserve">All sales are made on credit. </t>
  </si>
  <si>
    <t xml:space="preserve">Accounts receivables are given are assumed to be average since the case does not provide opening balance. </t>
  </si>
  <si>
    <t xml:space="preserve">The total assets amount is used in average total assets since the case does not indicate the opening balance. </t>
  </si>
  <si>
    <t xml:space="preserve">Positive - the firm has no liquidity challenge </t>
  </si>
  <si>
    <t>Negative - the company's ratio is below the industry ratio</t>
  </si>
  <si>
    <t>Negative - the company's ratio is below the industry ratio indicating the firm has difficulties in settling current liabilities when they fall due.</t>
  </si>
  <si>
    <t xml:space="preserve">Positive - the company efficiently utilizes its assets in generating sales </t>
  </si>
  <si>
    <t xml:space="preserve">Negative - the firm incurs high cost in developing airplanes than the industry standard </t>
  </si>
  <si>
    <t xml:space="preserve">Negative - the firm has difficulties in obtaining payments from credit sales </t>
  </si>
  <si>
    <t>Positive - the company can cover its liabilities effectively with the use of assets</t>
  </si>
  <si>
    <t xml:space="preserve">Positive - the firm has fewer liabilities relative to equity in its capital structure </t>
  </si>
  <si>
    <t xml:space="preserve">Positive - although the rate is below the industry average, the business can generate more earnings from unit shareholder's equity </t>
  </si>
  <si>
    <t xml:space="preserve">Negative - the ratio is below the industry average, and the firm can pay its interest expense six times from its earnings while the industry average is eight times </t>
  </si>
  <si>
    <t xml:space="preserve">Positive - the company can settle interest expense with its cash nine times and correlates with the industry's standard </t>
  </si>
  <si>
    <t xml:space="preserve">Positive - the firm operates reasonably profitable and corresponds to the industry's average </t>
  </si>
  <si>
    <t xml:space="preserve">Positive - the company can utilize the assets efficiently in generating income </t>
  </si>
  <si>
    <t xml:space="preserve">Positive - the company uses the shareholders' equity efficiently in making income </t>
  </si>
  <si>
    <t>It is inappropriate to use Boeing as a comparison aspirant.</t>
  </si>
  <si>
    <t>This is attributable to the differences in various areas of operations such as market niche and the period of manufacturing an airplane.</t>
  </si>
  <si>
    <t>S&amp;S Air Inc targets private airplane users while Boeing targets the commercial customers. Therefore, although the two companies operate in the same industry, they have a different market niche and using Boeing as a comparison aspirant will not reflect accurate comparison.</t>
  </si>
  <si>
    <t>The third reason lies with the size of the companies. Boeing is a large company that manufactures commercial airplanes that are not only large but involves a lot of capital investment.</t>
  </si>
  <si>
    <t xml:space="preserve">Thus, comparing the two firms will not reflect essential similarities or variances.  </t>
  </si>
  <si>
    <t>The second reason that Boeing is not a good comparison to S&amp;S Company is based on the period that a company takes to manufacture an airplane.</t>
  </si>
  <si>
    <t xml:space="preserve">S&amp;S takes a significantly shorter period than Boeing. Thus, a financial ratio such as inventory turnover ratio differs significantly. On the contrary S&amp;S develops smaller and light airplanes. </t>
  </si>
  <si>
    <t xml:space="preserve">Comparison Aspirant Company- Boeing 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</si>
</sst>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C3C3C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C3C3C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workbookViewId="0">
      <selection activeCell="H2" sqref="H2"/>
    </sheetView>
  </sheetViews>
  <sheetFormatPr defaultRowHeight="15.75"/>
  <cols>
    <col min="1" max="4" width="9.140625" style="5"/>
    <col min="5" max="5" width="14.7109375" style="9" customWidth="1"/>
    <col min="6" max="16384" width="9.140625" style="5"/>
  </cols>
  <sheetData>
    <row r="1" spans="1:5" s="3" customFormat="1">
      <c r="A1" s="2" t="s">
        <v>17</v>
      </c>
      <c r="E1" s="6"/>
    </row>
    <row r="2" spans="1:5" s="3" customFormat="1">
      <c r="A2" s="2" t="s">
        <v>5</v>
      </c>
      <c r="E2" s="6"/>
    </row>
    <row r="3" spans="1:5">
      <c r="A3" s="4" t="s">
        <v>18</v>
      </c>
      <c r="E3" s="7">
        <v>2262740</v>
      </c>
    </row>
    <row r="4" spans="1:5">
      <c r="A4" s="4" t="s">
        <v>19</v>
      </c>
      <c r="E4" s="7">
        <v>3050355</v>
      </c>
    </row>
    <row r="5" spans="1:5">
      <c r="A5" s="4" t="s">
        <v>20</v>
      </c>
      <c r="E5" s="8">
        <f>E3/E4</f>
        <v>0.74179562706635782</v>
      </c>
    </row>
    <row r="6" spans="1:5">
      <c r="A6" s="4"/>
    </row>
    <row r="7" spans="1:5" s="3" customFormat="1">
      <c r="A7" s="3" t="s">
        <v>6</v>
      </c>
      <c r="E7" s="6"/>
    </row>
    <row r="8" spans="1:5" s="3" customFormat="1">
      <c r="A8" s="5" t="s">
        <v>21</v>
      </c>
      <c r="B8" s="5"/>
      <c r="E8" s="7">
        <f>E3</f>
        <v>2262740</v>
      </c>
    </row>
    <row r="9" spans="1:5" s="3" customFormat="1">
      <c r="A9" s="5" t="s">
        <v>22</v>
      </c>
      <c r="B9" s="5"/>
      <c r="E9" s="7">
        <v>1073180</v>
      </c>
    </row>
    <row r="10" spans="1:5" s="3" customFormat="1">
      <c r="A10" s="5" t="s">
        <v>19</v>
      </c>
      <c r="B10" s="5"/>
      <c r="E10" s="7">
        <f>E4</f>
        <v>3050355</v>
      </c>
    </row>
    <row r="11" spans="1:5" s="3" customFormat="1">
      <c r="A11" s="5" t="s">
        <v>23</v>
      </c>
      <c r="B11" s="5"/>
      <c r="E11" s="8">
        <f>(E8-E9)/E10</f>
        <v>0.38997428168196818</v>
      </c>
    </row>
    <row r="12" spans="1:5" s="3" customFormat="1">
      <c r="E12" s="6"/>
    </row>
    <row r="13" spans="1:5" s="3" customFormat="1">
      <c r="A13" s="3" t="s">
        <v>7</v>
      </c>
      <c r="E13" s="6"/>
    </row>
    <row r="14" spans="1:5">
      <c r="A14" s="5" t="s">
        <v>24</v>
      </c>
      <c r="E14" s="7">
        <v>456435</v>
      </c>
    </row>
    <row r="15" spans="1:5">
      <c r="A15" s="5" t="s">
        <v>25</v>
      </c>
      <c r="E15" s="7">
        <f>E4</f>
        <v>3050355</v>
      </c>
    </row>
    <row r="16" spans="1:5">
      <c r="A16" s="5" t="s">
        <v>26</v>
      </c>
      <c r="E16" s="8">
        <f>E14/E15</f>
        <v>0.14963340332518674</v>
      </c>
    </row>
    <row r="18" spans="1:5" s="3" customFormat="1">
      <c r="A18" s="3" t="s">
        <v>8</v>
      </c>
      <c r="E18" s="6"/>
    </row>
    <row r="19" spans="1:5">
      <c r="A19" s="5" t="s">
        <v>27</v>
      </c>
      <c r="E19" s="7">
        <v>40259230</v>
      </c>
    </row>
    <row r="20" spans="1:5">
      <c r="A20" s="5" t="s">
        <v>28</v>
      </c>
      <c r="E20" s="7">
        <v>19986170</v>
      </c>
    </row>
    <row r="21" spans="1:5">
      <c r="A21" s="5" t="s">
        <v>36</v>
      </c>
      <c r="E21" s="8">
        <f>E19/E20</f>
        <v>2.0143544260856383</v>
      </c>
    </row>
    <row r="23" spans="1:5" s="3" customFormat="1">
      <c r="A23" s="3" t="s">
        <v>9</v>
      </c>
      <c r="E23" s="6"/>
    </row>
    <row r="24" spans="1:5">
      <c r="A24" s="5" t="s">
        <v>30</v>
      </c>
      <c r="E24" s="7">
        <v>29336446</v>
      </c>
    </row>
    <row r="25" spans="1:5">
      <c r="A25" s="5" t="s">
        <v>31</v>
      </c>
      <c r="E25" s="7">
        <f>E9</f>
        <v>1073180</v>
      </c>
    </row>
    <row r="26" spans="1:5">
      <c r="A26" s="5" t="s">
        <v>37</v>
      </c>
      <c r="E26" s="8">
        <f>E24/E25</f>
        <v>27.335997689110865</v>
      </c>
    </row>
    <row r="28" spans="1:5" s="3" customFormat="1">
      <c r="A28" s="3" t="s">
        <v>10</v>
      </c>
      <c r="E28" s="6"/>
    </row>
    <row r="29" spans="1:5">
      <c r="A29" s="5" t="s">
        <v>33</v>
      </c>
      <c r="E29" s="7">
        <f>E19</f>
        <v>40259230</v>
      </c>
    </row>
    <row r="30" spans="1:5">
      <c r="A30" s="5" t="s">
        <v>34</v>
      </c>
      <c r="E30" s="7">
        <v>733125</v>
      </c>
    </row>
    <row r="31" spans="1:5">
      <c r="A31" s="5" t="s">
        <v>35</v>
      </c>
      <c r="E31" s="8">
        <f>E29/E30</f>
        <v>54.914550724637678</v>
      </c>
    </row>
    <row r="33" spans="1:5" s="3" customFormat="1">
      <c r="A33" s="3" t="s">
        <v>11</v>
      </c>
      <c r="E33" s="6"/>
    </row>
    <row r="34" spans="1:5">
      <c r="A34" s="5" t="s">
        <v>38</v>
      </c>
      <c r="E34" s="7">
        <f>E15+5500000</f>
        <v>8550355</v>
      </c>
    </row>
    <row r="35" spans="1:5">
      <c r="A35" s="5" t="s">
        <v>39</v>
      </c>
      <c r="E35" s="7">
        <f>E20</f>
        <v>19986170</v>
      </c>
    </row>
    <row r="36" spans="1:5">
      <c r="A36" s="5" t="s">
        <v>2</v>
      </c>
      <c r="E36" s="8">
        <f>E34/E35</f>
        <v>0.42781358309270862</v>
      </c>
    </row>
    <row r="38" spans="1:5" s="3" customFormat="1">
      <c r="A38" s="3" t="s">
        <v>56</v>
      </c>
      <c r="E38" s="6"/>
    </row>
    <row r="39" spans="1:5">
      <c r="A39" s="5" t="s">
        <v>40</v>
      </c>
      <c r="E39" s="7">
        <f>E34</f>
        <v>8550355</v>
      </c>
    </row>
    <row r="40" spans="1:5">
      <c r="A40" s="5" t="s">
        <v>41</v>
      </c>
      <c r="E40" s="7">
        <v>11435815</v>
      </c>
    </row>
    <row r="41" spans="1:5">
      <c r="A41" s="5" t="s">
        <v>42</v>
      </c>
      <c r="E41" s="8">
        <f>E39/E40</f>
        <v>0.74768217219323674</v>
      </c>
    </row>
    <row r="43" spans="1:5" s="3" customFormat="1">
      <c r="A43" s="3" t="s">
        <v>55</v>
      </c>
      <c r="E43" s="6"/>
    </row>
    <row r="44" spans="1:5">
      <c r="A44" s="5" t="s">
        <v>39</v>
      </c>
      <c r="E44" s="7">
        <f>E35</f>
        <v>19986170</v>
      </c>
    </row>
    <row r="45" spans="1:5">
      <c r="A45" s="5" t="s">
        <v>43</v>
      </c>
      <c r="E45" s="7">
        <f>E40</f>
        <v>11435815</v>
      </c>
    </row>
    <row r="46" spans="1:5">
      <c r="A46" s="5" t="s">
        <v>44</v>
      </c>
      <c r="E46" s="8">
        <f>E44/E45</f>
        <v>1.7476821721932367</v>
      </c>
    </row>
    <row r="48" spans="1:5" s="3" customFormat="1">
      <c r="A48" s="3" t="s">
        <v>12</v>
      </c>
      <c r="E48" s="6"/>
    </row>
    <row r="49" spans="1:5">
      <c r="A49" s="5" t="s">
        <v>45</v>
      </c>
      <c r="E49" s="7">
        <v>4013464</v>
      </c>
    </row>
    <row r="50" spans="1:5">
      <c r="A50" s="5" t="s">
        <v>46</v>
      </c>
      <c r="E50" s="7">
        <v>630520</v>
      </c>
    </row>
    <row r="51" spans="1:5">
      <c r="A51" s="5" t="s">
        <v>3</v>
      </c>
      <c r="E51" s="8">
        <f>E49/E50</f>
        <v>6.3653238596713821</v>
      </c>
    </row>
    <row r="53" spans="1:5" s="3" customFormat="1">
      <c r="A53" s="3" t="s">
        <v>13</v>
      </c>
      <c r="E53" s="6"/>
    </row>
    <row r="54" spans="1:5">
      <c r="A54" s="5" t="s">
        <v>47</v>
      </c>
      <c r="E54" s="7">
        <f>E49</f>
        <v>4013464</v>
      </c>
    </row>
    <row r="55" spans="1:5">
      <c r="A55" s="5" t="s">
        <v>48</v>
      </c>
      <c r="E55" s="7">
        <v>1804220</v>
      </c>
    </row>
    <row r="56" spans="1:5">
      <c r="A56" s="5" t="s">
        <v>49</v>
      </c>
      <c r="E56" s="7">
        <f>E50</f>
        <v>630520</v>
      </c>
    </row>
    <row r="57" spans="1:5">
      <c r="A57" s="5" t="s">
        <v>4</v>
      </c>
      <c r="E57" s="8">
        <f>(E54+E55)/E56</f>
        <v>9.2268032734885495</v>
      </c>
    </row>
    <row r="59" spans="1:5" s="3" customFormat="1">
      <c r="A59" s="3" t="s">
        <v>14</v>
      </c>
      <c r="E59" s="6"/>
    </row>
    <row r="60" spans="1:5">
      <c r="A60" s="5" t="s">
        <v>50</v>
      </c>
      <c r="E60" s="7">
        <v>2029766</v>
      </c>
    </row>
    <row r="61" spans="1:5">
      <c r="A61" s="5" t="s">
        <v>27</v>
      </c>
      <c r="E61" s="7">
        <f>E19</f>
        <v>40259230</v>
      </c>
    </row>
    <row r="62" spans="1:5">
      <c r="A62" s="5" t="s">
        <v>51</v>
      </c>
      <c r="E62" s="10">
        <f>E60/E61</f>
        <v>5.0417407387076209E-2</v>
      </c>
    </row>
    <row r="64" spans="1:5" s="3" customFormat="1">
      <c r="A64" s="3" t="s">
        <v>15</v>
      </c>
      <c r="E64" s="6"/>
    </row>
    <row r="65" spans="1:5">
      <c r="A65" s="5" t="s">
        <v>50</v>
      </c>
      <c r="E65" s="7">
        <f>E60</f>
        <v>2029766</v>
      </c>
    </row>
    <row r="66" spans="1:5">
      <c r="A66" s="5" t="s">
        <v>28</v>
      </c>
      <c r="E66" s="7">
        <f>E20</f>
        <v>19986170</v>
      </c>
    </row>
    <row r="67" spans="1:5">
      <c r="A67" s="5" t="s">
        <v>52</v>
      </c>
      <c r="E67" s="10">
        <f>E65/E66</f>
        <v>0.10155852772191971</v>
      </c>
    </row>
    <row r="69" spans="1:5" s="3" customFormat="1">
      <c r="A69" s="3" t="s">
        <v>16</v>
      </c>
      <c r="E69" s="6"/>
    </row>
    <row r="70" spans="1:5">
      <c r="A70" s="5" t="s">
        <v>50</v>
      </c>
      <c r="E70" s="7">
        <f>E65</f>
        <v>2029766</v>
      </c>
    </row>
    <row r="71" spans="1:5">
      <c r="A71" s="5" t="s">
        <v>53</v>
      </c>
      <c r="E71" s="7">
        <v>11435815</v>
      </c>
    </row>
    <row r="72" spans="1:5">
      <c r="A72" s="5" t="s">
        <v>54</v>
      </c>
      <c r="E72" s="10">
        <f>E70/E71</f>
        <v>0.17749202833379168</v>
      </c>
    </row>
    <row r="74" spans="1:5" s="3" customFormat="1">
      <c r="A74" s="3" t="s">
        <v>69</v>
      </c>
      <c r="E74" s="6"/>
    </row>
    <row r="75" spans="1:5">
      <c r="A75" s="5" t="s">
        <v>72</v>
      </c>
    </row>
    <row r="76" spans="1:5">
      <c r="A76" s="5" t="s">
        <v>71</v>
      </c>
    </row>
    <row r="77" spans="1:5">
      <c r="A77" s="5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C7" sqref="C7"/>
    </sheetView>
  </sheetViews>
  <sheetFormatPr defaultRowHeight="15"/>
  <sheetData>
    <row r="1" spans="1:1" s="1" customFormat="1">
      <c r="A1" s="1" t="s">
        <v>94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92</v>
      </c>
    </row>
    <row r="6" spans="1:1">
      <c r="A6" t="s">
        <v>93</v>
      </c>
    </row>
    <row r="7" spans="1:1">
      <c r="A7" t="s">
        <v>90</v>
      </c>
    </row>
    <row r="8" spans="1:1">
      <c r="A8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tabSelected="1" topLeftCell="A2" workbookViewId="0">
      <selection activeCell="E20" sqref="E20"/>
    </sheetView>
  </sheetViews>
  <sheetFormatPr defaultRowHeight="15"/>
  <cols>
    <col min="2" max="2" width="11.28515625" customWidth="1"/>
    <col min="3" max="3" width="14.28515625" style="12" customWidth="1"/>
    <col min="4" max="5" width="15.42578125" style="12" customWidth="1"/>
    <col min="6" max="6" width="10.7109375" style="12" customWidth="1"/>
    <col min="7" max="7" width="123.42578125" customWidth="1"/>
    <col min="8" max="8" width="18.140625" customWidth="1"/>
  </cols>
  <sheetData>
    <row r="1" spans="1:7" s="1" customFormat="1">
      <c r="A1" s="1" t="s">
        <v>63</v>
      </c>
      <c r="C1" s="11"/>
      <c r="D1" s="11"/>
      <c r="E1" s="11"/>
      <c r="F1" s="11"/>
    </row>
    <row r="2" spans="1:7" s="1" customFormat="1">
      <c r="C2" s="11" t="s">
        <v>66</v>
      </c>
      <c r="D2" s="11" t="s">
        <v>64</v>
      </c>
      <c r="E2" s="11" t="s">
        <v>67</v>
      </c>
      <c r="F2" s="11" t="s">
        <v>65</v>
      </c>
      <c r="G2" s="1" t="s">
        <v>68</v>
      </c>
    </row>
    <row r="3" spans="1:7">
      <c r="A3" t="s">
        <v>57</v>
      </c>
      <c r="C3" s="12">
        <v>0.5</v>
      </c>
      <c r="D3" s="12">
        <v>1.43</v>
      </c>
      <c r="E3" s="12">
        <v>1.89</v>
      </c>
      <c r="F3" s="12">
        <v>0.74</v>
      </c>
      <c r="G3" t="s">
        <v>75</v>
      </c>
    </row>
    <row r="4" spans="1:7">
      <c r="A4" t="s">
        <v>0</v>
      </c>
      <c r="C4" s="12">
        <v>0.21</v>
      </c>
      <c r="D4" s="12">
        <v>0.35</v>
      </c>
      <c r="E4" s="12">
        <v>0.62</v>
      </c>
      <c r="F4" s="12">
        <v>0.39</v>
      </c>
      <c r="G4" t="s">
        <v>73</v>
      </c>
    </row>
    <row r="5" spans="1:7">
      <c r="A5" t="s">
        <v>1</v>
      </c>
      <c r="C5" s="12">
        <v>0.06</v>
      </c>
      <c r="D5" s="12">
        <v>0.21</v>
      </c>
      <c r="E5" s="12">
        <v>0.39</v>
      </c>
      <c r="F5" s="12">
        <v>0.15</v>
      </c>
      <c r="G5" t="s">
        <v>74</v>
      </c>
    </row>
    <row r="6" spans="1:7">
      <c r="A6" t="s">
        <v>29</v>
      </c>
      <c r="C6" s="12">
        <v>0.57999999999999996</v>
      </c>
      <c r="D6" s="12">
        <v>0.85</v>
      </c>
      <c r="E6" s="12">
        <v>1.38</v>
      </c>
      <c r="F6" s="12">
        <v>2.0099999999999998</v>
      </c>
      <c r="G6" t="s">
        <v>76</v>
      </c>
    </row>
    <row r="7" spans="1:7">
      <c r="A7" t="s">
        <v>32</v>
      </c>
      <c r="C7" s="12">
        <v>4.8899999999999997</v>
      </c>
      <c r="D7" s="12">
        <v>6.15</v>
      </c>
      <c r="E7" s="12">
        <v>10.89</v>
      </c>
      <c r="F7" s="12">
        <v>27.34</v>
      </c>
      <c r="G7" t="s">
        <v>77</v>
      </c>
    </row>
    <row r="8" spans="1:7">
      <c r="A8" t="s">
        <v>58</v>
      </c>
      <c r="C8" s="12">
        <v>6.27</v>
      </c>
      <c r="D8" s="12">
        <v>9.82</v>
      </c>
      <c r="E8" s="12">
        <v>14.11</v>
      </c>
      <c r="F8" s="12">
        <v>54.91</v>
      </c>
      <c r="G8" t="s">
        <v>78</v>
      </c>
    </row>
    <row r="9" spans="1:7">
      <c r="A9" t="s">
        <v>59</v>
      </c>
      <c r="C9" s="12">
        <v>0.44</v>
      </c>
      <c r="D9" s="12">
        <v>0.52</v>
      </c>
      <c r="E9" s="12">
        <v>0.61</v>
      </c>
      <c r="F9" s="12">
        <v>0.43</v>
      </c>
      <c r="G9" t="s">
        <v>79</v>
      </c>
    </row>
    <row r="10" spans="1:7">
      <c r="A10" t="s">
        <v>60</v>
      </c>
      <c r="C10" s="12">
        <v>0.66</v>
      </c>
      <c r="D10" s="12">
        <v>1.08</v>
      </c>
      <c r="E10" s="12">
        <v>1.56</v>
      </c>
      <c r="F10" s="12">
        <v>0.75</v>
      </c>
      <c r="G10" t="s">
        <v>80</v>
      </c>
    </row>
    <row r="11" spans="1:7">
      <c r="A11" t="s">
        <v>44</v>
      </c>
      <c r="C11" s="12">
        <v>1.68</v>
      </c>
      <c r="D11" s="12">
        <v>2.08</v>
      </c>
      <c r="E11" s="12">
        <v>2.56</v>
      </c>
      <c r="F11" s="12">
        <v>1.75</v>
      </c>
      <c r="G11" t="s">
        <v>81</v>
      </c>
    </row>
    <row r="12" spans="1:7">
      <c r="A12" t="s">
        <v>61</v>
      </c>
      <c r="C12" s="12">
        <v>5.18</v>
      </c>
      <c r="D12" s="12">
        <v>8.06</v>
      </c>
      <c r="E12" s="12">
        <v>9.83</v>
      </c>
      <c r="F12" s="12">
        <v>6.37</v>
      </c>
      <c r="G12" t="s">
        <v>82</v>
      </c>
    </row>
    <row r="13" spans="1:7">
      <c r="A13" t="s">
        <v>62</v>
      </c>
      <c r="C13" s="12">
        <v>5.84</v>
      </c>
      <c r="D13" s="12">
        <v>9.41</v>
      </c>
      <c r="E13" s="12">
        <v>10.27</v>
      </c>
      <c r="F13" s="12">
        <v>9.23</v>
      </c>
      <c r="G13" t="s">
        <v>83</v>
      </c>
    </row>
    <row r="14" spans="1:7">
      <c r="A14" t="s">
        <v>51</v>
      </c>
      <c r="C14" s="13">
        <v>4.0500000000000001E-2</v>
      </c>
      <c r="D14" s="13">
        <v>5.0999999999999997E-2</v>
      </c>
      <c r="E14" s="13">
        <v>7.1499999999999994E-2</v>
      </c>
      <c r="F14" s="14">
        <v>0.05</v>
      </c>
      <c r="G14" t="s">
        <v>84</v>
      </c>
    </row>
    <row r="15" spans="1:7">
      <c r="A15" t="s">
        <v>52</v>
      </c>
      <c r="C15" s="13">
        <v>6.0499999999999998E-2</v>
      </c>
      <c r="D15" s="13">
        <v>0.1053</v>
      </c>
      <c r="E15" s="13">
        <v>0.1321</v>
      </c>
      <c r="F15" s="14">
        <v>0.1</v>
      </c>
      <c r="G15" t="s">
        <v>85</v>
      </c>
    </row>
    <row r="16" spans="1:7">
      <c r="A16" t="s">
        <v>54</v>
      </c>
      <c r="C16" s="13">
        <v>9.9299999999999999E-2</v>
      </c>
      <c r="D16" s="13">
        <v>0.18140000000000001</v>
      </c>
      <c r="E16" s="13">
        <v>0.26150000000000001</v>
      </c>
      <c r="F16" s="14">
        <v>0.18</v>
      </c>
      <c r="G1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Q3.a</vt:lpstr>
      <vt:lpstr>Q3.b</vt:lpstr>
      <vt:lpstr>Q3.c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2018-01-25T06:00:53Z</dcterms:created>
  <dcterms:modified xsi:type="dcterms:W3CDTF">2018-01-25T10:37:23Z</dcterms:modified>
</cp:coreProperties>
</file>